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kgnl.sharepoint.com/sites/BKP-ORN-CS-CSgeneral/Gedeelde documenten/CS general/Surplus lijsten/Website - surpluslijsten/"/>
    </mc:Choice>
  </mc:AlternateContent>
  <xr:revisionPtr revIDLastSave="2889" documentId="8_{CACF9C93-B61D-480D-BA60-349A7EC2B4C2}" xr6:coauthVersionLast="47" xr6:coauthVersionMax="47" xr10:uidLastSave="{C2E25EC5-6A81-4C15-8637-51F2E7E01E72}"/>
  <bookViews>
    <workbookView xWindow="-120" yWindow="-120" windowWidth="29040" windowHeight="15720" xr2:uid="{00000000-000D-0000-FFFF-FFFF00000000}"/>
  </bookViews>
  <sheets>
    <sheet name="Cutting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A30" i="4"/>
  <c r="A31" i="4"/>
  <c r="A32" i="4"/>
  <c r="A33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</calcChain>
</file>

<file path=xl/sharedStrings.xml><?xml version="1.0" encoding="utf-8"?>
<sst xmlns="http://schemas.openxmlformats.org/spreadsheetml/2006/main" count="207" uniqueCount="124">
  <si>
    <t>Surplus list - rooted Cuttings</t>
  </si>
  <si>
    <t>Customer number</t>
  </si>
  <si>
    <t>Customer name</t>
  </si>
  <si>
    <t>Order reference</t>
  </si>
  <si>
    <t>Delivery date</t>
  </si>
  <si>
    <t>Available stock</t>
  </si>
  <si>
    <t>Week 24</t>
  </si>
  <si>
    <t>Week 25</t>
  </si>
  <si>
    <t>fill in your order here!</t>
  </si>
  <si>
    <t>Wk 24 Trays</t>
  </si>
  <si>
    <t xml:space="preserve">Wk 24 Plants  </t>
  </si>
  <si>
    <t>Wk 25 Trays</t>
  </si>
  <si>
    <t>Wk 25 Plants</t>
  </si>
  <si>
    <t>Plants per tray</t>
  </si>
  <si>
    <t>Genus</t>
  </si>
  <si>
    <t>Type</t>
  </si>
  <si>
    <t>Item number</t>
  </si>
  <si>
    <t>Item description</t>
  </si>
  <si>
    <t>Order quantity trays</t>
  </si>
  <si>
    <t>BEGONIA</t>
  </si>
  <si>
    <t>Item</t>
  </si>
  <si>
    <t>6504704-T060</t>
  </si>
  <si>
    <t>Bewitched™ Red Black Tray 60 (Balance)</t>
  </si>
  <si>
    <t>6504707-T060</t>
  </si>
  <si>
    <t>Bewitched™ Wintergreen Tray 60 (Balance)</t>
  </si>
  <si>
    <t>CELOSIA</t>
  </si>
  <si>
    <t>1400221-T128</t>
  </si>
  <si>
    <t>Kelos® Fire Yellow Tray 128 (Balance)</t>
  </si>
  <si>
    <t>1401097-T128</t>
  </si>
  <si>
    <t>Kelos® Fire Magenta Tray 128 (Balance)</t>
  </si>
  <si>
    <t>1401242-T128</t>
  </si>
  <si>
    <t>Kelos® Fire Orange Tray 128 (Balance)</t>
  </si>
  <si>
    <t>1401556-T128</t>
  </si>
  <si>
    <t>Kelos® Fire Pink Tray 128 (Balance)</t>
  </si>
  <si>
    <t>1401584-T128</t>
  </si>
  <si>
    <t>Kelos® Fire Red Tray 128 (Balance)</t>
  </si>
  <si>
    <t>DENDRANTHEMA</t>
  </si>
  <si>
    <t>1300076-T128</t>
  </si>
  <si>
    <t>Gigi™ Golden Yellow Tray 128 (Balance)</t>
  </si>
  <si>
    <t>1300077-T128</t>
  </si>
  <si>
    <t>Gigi™ Snow Tray 128 (Balance)</t>
  </si>
  <si>
    <t>1300081-T128</t>
  </si>
  <si>
    <t>Gigi™ Dark Pink Tray 128 (Balance)</t>
  </si>
  <si>
    <t>1300160-T128</t>
  </si>
  <si>
    <t>Branfountain Lemon Tray 128 (Balance)</t>
  </si>
  <si>
    <t>1300162-T128</t>
  </si>
  <si>
    <t>Bransound Pink Tray 128 (Balance)</t>
  </si>
  <si>
    <t>1300164-T128</t>
  </si>
  <si>
    <t>Bransound Magenta Tray 128 (Balance)</t>
  </si>
  <si>
    <t>1300166-T128</t>
  </si>
  <si>
    <t>Branfountain Pink Tray 128 (Balance)</t>
  </si>
  <si>
    <t>1300169-T128</t>
  </si>
  <si>
    <t>Bransound Dark Orange Tray 128 (Balance)</t>
  </si>
  <si>
    <t>1300170-T128</t>
  </si>
  <si>
    <t>Branfountain Apricot Tray 128 (Balance)</t>
  </si>
  <si>
    <t>1300171-T128</t>
  </si>
  <si>
    <t>Branfountain Salmon Tray 128 (Balance)</t>
  </si>
  <si>
    <t>DIPLADENIA</t>
  </si>
  <si>
    <t>4901615-T084</t>
  </si>
  <si>
    <t>Sundaville® Classic White Impr. Tray 84 (Balance)</t>
  </si>
  <si>
    <t>EUPHORBIA</t>
  </si>
  <si>
    <t>2000249-T128</t>
  </si>
  <si>
    <t>Leona Red Tray 128 (Balance)</t>
  </si>
  <si>
    <t>2001715-T128</t>
  </si>
  <si>
    <t>Luna Red Tray 128 (Balance)</t>
  </si>
  <si>
    <t>2000001-T128</t>
  </si>
  <si>
    <t>Princettia® Dark Pink Tray 128 (Balance)</t>
  </si>
  <si>
    <t>2000000-T128</t>
  </si>
  <si>
    <t>Princettia® Hot Pink Tray 128 (Balance)</t>
  </si>
  <si>
    <t>2000003-T128</t>
  </si>
  <si>
    <t>Princettia® Pink Tray 128 (Balance)</t>
  </si>
  <si>
    <t>2001345-T128</t>
  </si>
  <si>
    <t>Princettia® Pure White Tray 128 (Balance)</t>
  </si>
  <si>
    <t>CALOCEPHALUS</t>
  </si>
  <si>
    <t>CAMPANULA</t>
  </si>
  <si>
    <t>DAHLIA</t>
  </si>
  <si>
    <t>HELIANTHUS</t>
  </si>
  <si>
    <t>LAVANDULA</t>
  </si>
  <si>
    <t>6500004-T060</t>
  </si>
  <si>
    <t>Barkos-Collection Baladin Tray 60 (Balance)</t>
  </si>
  <si>
    <t>6500043-T060</t>
  </si>
  <si>
    <t>Ilona Collection Netja Dark Tray 60 (Balance)</t>
  </si>
  <si>
    <t>4900628-T128</t>
  </si>
  <si>
    <t>Silver Star Tray 128 (Balance)</t>
  </si>
  <si>
    <t>4401305-T128</t>
  </si>
  <si>
    <t>Campala® Iris Tray 128 (Balance)</t>
  </si>
  <si>
    <t>4000007-T128</t>
  </si>
  <si>
    <t>Dahlietta Select® Emily Tray 128 (Balance)</t>
  </si>
  <si>
    <t>4000011-T128</t>
  </si>
  <si>
    <t>Dahlietta Select® Margareth Tray 128 (Balance)</t>
  </si>
  <si>
    <t>4003715-T128</t>
  </si>
  <si>
    <t>Labella® Grande Fun Red White Tray 128 (Balance)</t>
  </si>
  <si>
    <t>4003960-T128</t>
  </si>
  <si>
    <t>Labella® Grande Fun Caramel Tray 128 (Balance)</t>
  </si>
  <si>
    <t>4003988-T128</t>
  </si>
  <si>
    <t>Labella® Grande Chocolate DAMX 49 (Rose) Tray 128 (Balance)</t>
  </si>
  <si>
    <t>1300114-T128</t>
  </si>
  <si>
    <t>Gigi™ Yellow Tray 128 (Balance)</t>
  </si>
  <si>
    <t>1300155-T128</t>
  </si>
  <si>
    <t>Branfountain White Tray 128 (Balance)</t>
  </si>
  <si>
    <t>1300159-T128</t>
  </si>
  <si>
    <t>Branfountain Yellow Tray 128 (Balance)</t>
  </si>
  <si>
    <t>1300165-T128</t>
  </si>
  <si>
    <t>Branfountain Purple Tray 128 (Balance)</t>
  </si>
  <si>
    <t>1300311-T128</t>
  </si>
  <si>
    <t>Branperfect Ice Tray 128 (Balance)</t>
  </si>
  <si>
    <t>1300312-T128</t>
  </si>
  <si>
    <t>Branperfect Yellow Tray 128 (Balance)</t>
  </si>
  <si>
    <t>1300313-T128</t>
  </si>
  <si>
    <t>Branperfect Pink Tray 128 (Balance)</t>
  </si>
  <si>
    <t>1300315-T128</t>
  </si>
  <si>
    <t>Brandevil Tray 128 (Balance)</t>
  </si>
  <si>
    <t>4900571-T084</t>
  </si>
  <si>
    <t>Sundaville® Classic Cream Pink Tray 84 (Balance)</t>
  </si>
  <si>
    <t>4900573-T084</t>
  </si>
  <si>
    <t>Sundaville® Classic Red Tray 84 (Balance)</t>
  </si>
  <si>
    <t>2000159-T128</t>
  </si>
  <si>
    <t>Hera Red Tray 128 (Balance)</t>
  </si>
  <si>
    <t>6000126-T060</t>
  </si>
  <si>
    <t>Sunbelievable® Compact Brown Eyed Girl Tray 60 (Balance)</t>
  </si>
  <si>
    <t>4300115-T128</t>
  </si>
  <si>
    <t>Hidcote Blue Tray 128 (Balance)</t>
  </si>
  <si>
    <t>4301046-T128</t>
  </si>
  <si>
    <t>Aromance® White Tray 128 (Balance)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</si>
</sst>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13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Lato"/>
      <family val="2"/>
    </font>
    <font>
      <sz val="11"/>
      <color theme="1"/>
      <name val="Lato"/>
      <family val="2"/>
    </font>
    <font>
      <b/>
      <sz val="12"/>
      <color rgb="FFE8352D"/>
      <name val="Lato"/>
      <family val="2"/>
    </font>
    <font>
      <sz val="11"/>
      <color theme="0"/>
      <name val="Lato"/>
      <family val="2"/>
    </font>
    <font>
      <sz val="11"/>
      <name val="Lato"/>
      <family val="2"/>
    </font>
    <font>
      <b/>
      <sz val="12"/>
      <name val="Lato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35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BF07"/>
        <bgColor indexed="64"/>
      </patternFill>
    </fill>
    <fill>
      <patternFill patternType="solid">
        <fgColor rgb="FF00AD6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164" fontId="11" fillId="0" borderId="0" applyFont="0" applyFill="0" applyBorder="0" applyAlignment="0" applyProtection="0"/>
  </cellStyleXfs>
  <cellXfs count="25">
    <xf numFmtId="0" fontId="0" fillId="0" borderId="0" xfId="0"/>
    <xf numFmtId="0" fontId="6" fillId="3" borderId="0" xfId="1" applyFont="1" applyFill="1"/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5" borderId="0" xfId="1" applyFont="1" applyFill="1" applyAlignment="1">
      <alignment horizontal="center"/>
    </xf>
    <xf numFmtId="0" fontId="4" fillId="0" borderId="0" xfId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6" fillId="3" borderId="0" xfId="1" applyFont="1" applyFill="1" applyAlignment="1">
      <alignment horizontal="left"/>
    </xf>
    <xf numFmtId="0" fontId="8" fillId="5" borderId="0" xfId="1" applyFont="1" applyFill="1" applyAlignment="1">
      <alignment horizontal="left"/>
    </xf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0" fontId="0" fillId="0" borderId="1" xfId="0" applyBorder="1"/>
    <xf numFmtId="3" fontId="2" fillId="0" borderId="1" xfId="1" applyNumberFormat="1" applyFont="1" applyBorder="1" applyAlignment="1">
      <alignment horizontal="center"/>
    </xf>
    <xf numFmtId="165" fontId="0" fillId="0" borderId="1" xfId="3" applyNumberFormat="1" applyFont="1" applyBorder="1"/>
    <xf numFmtId="0" fontId="5" fillId="2" borderId="0" xfId="1" applyFont="1" applyFill="1" applyAlignment="1">
      <alignment horizontal="left"/>
    </xf>
    <xf numFmtId="0" fontId="10" fillId="4" borderId="0" xfId="1" applyFont="1" applyFill="1" applyAlignment="1">
      <alignment horizontal="center"/>
    </xf>
    <xf numFmtId="0" fontId="8" fillId="5" borderId="0" xfId="1" applyFont="1" applyFill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1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165" fontId="0" fillId="0" borderId="1" xfId="3" applyNumberFormat="1" applyFont="1" applyBorder="1" applyAlignment="1">
      <alignment horizontal="center"/>
    </xf>
  </cellXfs>
  <cellStyles count="4">
    <cellStyle name="Komma" xfId="3" builtinId="3"/>
    <cellStyle name="Standaard" xfId="0" builtinId="0"/>
    <cellStyle name="Standaard 2" xfId="1" xr:uid="{0E04F246-D15E-402A-8172-1B571BFFBE9E}"/>
    <cellStyle name="Standaard 3" xfId="2" xr:uid="{AF8A8DA8-45AF-48DB-B965-B7396D8F8AB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_-* #,##0_-;_-* #,##0\-;_-* &quot;-&quot;??_-;_-@_-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_-* #,##0\-;_-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Lato"/>
        <family val="2"/>
        <scheme val="none"/>
      </font>
      <fill>
        <patternFill patternType="solid">
          <fgColor indexed="64"/>
          <bgColor rgb="FF00AD6C"/>
        </patternFill>
      </fill>
    </dxf>
  </dxfs>
  <tableStyles count="0" defaultTableStyle="TableStyleMedium2" defaultPivotStyle="PivotStyleLight16"/>
  <colors>
    <mruColors>
      <color rgb="FF00AD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690562</xdr:colOff>
      <xdr:row>4</xdr:row>
      <xdr:rowOff>142876</xdr:rowOff>
    </xdr:from>
    <xdr:to>
      <xdr:col>9</xdr:col>
      <xdr:colOff>952499</xdr:colOff>
      <xdr:row>5</xdr:row>
      <xdr:rowOff>214313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EB3DF620-E267-20BF-7DCF-9D93084FB004}"/>
            </a:ext>
          </a:extLst>
        </xdr:cNvPr>
        <xdr:cNvSpPr/>
      </xdr:nvSpPr>
      <xdr:spPr>
        <a:xfrm>
          <a:off x="14894718" y="1107282"/>
          <a:ext cx="261937" cy="297656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690562</xdr:colOff>
      <xdr:row>4</xdr:row>
      <xdr:rowOff>142876</xdr:rowOff>
    </xdr:from>
    <xdr:to>
      <xdr:col>9</xdr:col>
      <xdr:colOff>952499</xdr:colOff>
      <xdr:row>5</xdr:row>
      <xdr:rowOff>214313</xdr:rowOff>
    </xdr:to>
    <xdr:sp macro="" textlink="">
      <xdr:nvSpPr>
        <xdr:cNvPr id="3" name="Pijl: omlaag 2">
          <a:extLst>
            <a:ext uri="{FF2B5EF4-FFF2-40B4-BE49-F238E27FC236}">
              <a16:creationId xmlns:a16="http://schemas.microsoft.com/office/drawing/2014/main" id="{34702ED2-5BF6-4515-A3CC-DBCD7BE0D96E}"/>
            </a:ext>
          </a:extLst>
        </xdr:cNvPr>
        <xdr:cNvSpPr/>
      </xdr:nvSpPr>
      <xdr:spPr>
        <a:xfrm>
          <a:off x="16237479" y="1127126"/>
          <a:ext cx="261937" cy="30427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E935D1-098D-4E4A-A56C-6BC5825DE03A}" name="Tabel1" displayName="Tabel1" ref="A8:J55" totalsRowShown="0" headerRowDxfId="13" dataDxfId="12">
  <autoFilter ref="A8:J55" xr:uid="{1007B2FD-D52F-4D8F-8970-AE2A287516B5}"/>
  <sortState xmlns:xlrd2="http://schemas.microsoft.com/office/spreadsheetml/2017/richdata2" ref="A9:J24">
    <sortCondition ref="F8:F24"/>
  </sortState>
  <tableColumns count="10">
    <tableColumn id="7" xr3:uid="{E2E8F717-5108-413F-B3E0-237F4462D9A6}" name="Wk 24 Trays" dataDxfId="2">
      <calculatedColumnFormula>Tabel1[[#This Row],[Wk 24 Plants  ]]/Tabel1[[#This Row],[Plants per tray]]</calculatedColumnFormula>
    </tableColumn>
    <tableColumn id="8" xr3:uid="{D3031ED5-AFE9-4F26-8BB7-48829A6F255E}" name="Wk 24 Plants  " dataDxfId="0" dataCellStyle="Komma"/>
    <tableColumn id="11" xr3:uid="{02337649-D0DC-4207-85CB-DBFF8AD7603B}" name="Wk 25 Trays" dataDxfId="1" dataCellStyle="Standaard 2">
      <calculatedColumnFormula>D9/E9</calculatedColumnFormula>
    </tableColumn>
    <tableColumn id="12" xr3:uid="{E8F33F1E-A691-41CA-98A3-5CD0AEFB8FB3}" name="Wk 25 Plants" dataDxfId="6" dataCellStyle="Komma"/>
    <tableColumn id="10" xr3:uid="{8A93D9F2-8D73-4894-A881-4B1F2B6AC344}" name="Plants per tray" dataDxfId="11" dataCellStyle="Standaard 2"/>
    <tableColumn id="9" xr3:uid="{1C76D91D-211F-4F09-8726-D6B3A89DA0B9}" name="Genus" dataDxfId="5"/>
    <tableColumn id="3" xr3:uid="{2F68F6A7-7249-4197-AD9F-21DDE5517DBC}" name="Type" dataDxfId="10" dataCellStyle="Standaard 2"/>
    <tableColumn id="4" xr3:uid="{2DE91584-5C85-425B-B691-65A487C3D824}" name="Item number" dataDxfId="4"/>
    <tableColumn id="5" xr3:uid="{CE474003-31E4-4DC4-BBCB-4610BBF026E8}" name="Item description" dataDxfId="3"/>
    <tableColumn id="6" xr3:uid="{1EF46F5B-E444-4EB5-B5FB-9D2FFA72A574}" name="Order quantity trays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2958-9752-4F70-884D-7BBECCF0CDEE}">
  <dimension ref="A1:K55"/>
  <sheetViews>
    <sheetView tabSelected="1" zoomScale="90" zoomScaleNormal="90" workbookViewId="0">
      <pane ySplit="8" topLeftCell="A34" activePane="bottomLeft" state="frozen"/>
      <selection pane="bottomLeft" activeCell="B2" sqref="B2"/>
    </sheetView>
  </sheetViews>
  <sheetFormatPr defaultColWidth="9.140625" defaultRowHeight="18" x14ac:dyDescent="0.35"/>
  <cols>
    <col min="1" max="1" width="19.85546875" style="8" customWidth="1"/>
    <col min="2" max="2" width="20" style="8" bestFit="1" customWidth="1"/>
    <col min="3" max="3" width="18.28515625" style="8" bestFit="1" customWidth="1"/>
    <col min="4" max="4" width="18.85546875" style="8" bestFit="1" customWidth="1"/>
    <col min="5" max="5" width="19.42578125" style="2" bestFit="1" customWidth="1"/>
    <col min="6" max="6" width="15.85546875" style="11" bestFit="1" customWidth="1"/>
    <col min="7" max="7" width="10.7109375" style="2" bestFit="1" customWidth="1"/>
    <col min="8" max="8" width="15.42578125" style="11" bestFit="1" customWidth="1"/>
    <col min="9" max="9" width="56.7109375" style="11" bestFit="1" customWidth="1"/>
    <col min="10" max="10" width="24.85546875" style="6" bestFit="1" customWidth="1"/>
    <col min="11" max="11" width="26.28515625" style="3" bestFit="1" customWidth="1"/>
    <col min="12" max="16384" width="9.140625" style="1"/>
  </cols>
  <sheetData>
    <row r="1" spans="1:11" ht="22.5" x14ac:dyDescent="0.45">
      <c r="A1" s="17" t="s">
        <v>0</v>
      </c>
      <c r="B1" s="23"/>
      <c r="C1" s="17"/>
      <c r="D1" s="17"/>
      <c r="E1" s="17"/>
      <c r="F1" s="17"/>
      <c r="G1" s="17"/>
      <c r="H1" s="17"/>
      <c r="I1" s="17"/>
      <c r="J1" s="17"/>
      <c r="K1" s="1"/>
    </row>
    <row r="2" spans="1:11" x14ac:dyDescent="0.35">
      <c r="A2" s="7" t="s">
        <v>1</v>
      </c>
      <c r="E2" s="3"/>
      <c r="F2" s="9"/>
      <c r="G2" s="3"/>
      <c r="H2" s="9"/>
      <c r="I2" s="9"/>
      <c r="J2" s="3"/>
      <c r="K2" s="1"/>
    </row>
    <row r="3" spans="1:11" x14ac:dyDescent="0.35">
      <c r="A3" s="7" t="s">
        <v>2</v>
      </c>
      <c r="E3" s="3"/>
      <c r="F3" s="9"/>
      <c r="G3" s="3"/>
      <c r="H3" s="9"/>
      <c r="I3" s="9"/>
      <c r="J3" s="3"/>
      <c r="K3" s="1"/>
    </row>
    <row r="4" spans="1:11" x14ac:dyDescent="0.35">
      <c r="A4" s="7" t="s">
        <v>3</v>
      </c>
      <c r="E4" s="3"/>
      <c r="F4" s="9"/>
      <c r="G4" s="3"/>
      <c r="H4" s="9"/>
      <c r="I4" s="9"/>
      <c r="J4" s="3"/>
      <c r="K4" s="1"/>
    </row>
    <row r="5" spans="1:11" x14ac:dyDescent="0.35">
      <c r="A5" s="7" t="s">
        <v>4</v>
      </c>
      <c r="E5" s="3"/>
      <c r="F5" s="9"/>
      <c r="G5" s="3"/>
      <c r="H5" s="9"/>
      <c r="I5" s="9"/>
      <c r="J5" s="3"/>
      <c r="K5" s="1"/>
    </row>
    <row r="6" spans="1:11" ht="19.5" x14ac:dyDescent="0.4">
      <c r="A6" s="18" t="s">
        <v>5</v>
      </c>
      <c r="B6" s="18"/>
      <c r="C6" s="18"/>
      <c r="D6" s="18"/>
      <c r="E6" s="3"/>
      <c r="F6" s="9"/>
      <c r="G6" s="3"/>
      <c r="H6" s="9"/>
      <c r="I6" s="9"/>
      <c r="J6" s="1"/>
      <c r="K6" s="1"/>
    </row>
    <row r="7" spans="1:11" ht="25.5" customHeight="1" x14ac:dyDescent="0.4">
      <c r="A7" s="19" t="s">
        <v>6</v>
      </c>
      <c r="B7" s="19"/>
      <c r="C7" s="19" t="s">
        <v>7</v>
      </c>
      <c r="D7" s="19"/>
      <c r="E7" s="3"/>
      <c r="F7" s="9"/>
      <c r="G7" s="3"/>
      <c r="H7" s="9"/>
      <c r="I7" s="9"/>
      <c r="J7" s="4" t="s">
        <v>8</v>
      </c>
      <c r="K7" s="1"/>
    </row>
    <row r="8" spans="1:11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10" t="s">
        <v>14</v>
      </c>
      <c r="G8" s="5" t="s">
        <v>15</v>
      </c>
      <c r="H8" s="10" t="s">
        <v>16</v>
      </c>
      <c r="I8" s="10" t="s">
        <v>17</v>
      </c>
      <c r="J8" s="5" t="s">
        <v>18</v>
      </c>
      <c r="K8" s="1"/>
    </row>
    <row r="9" spans="1:11" x14ac:dyDescent="0.35">
      <c r="A9" s="13">
        <f>Tabel1[[#This Row],[Wk 24 Plants  ]]/Tabel1[[#This Row],[Plants per tray]]</f>
        <v>0</v>
      </c>
      <c r="B9" s="24">
        <v>0</v>
      </c>
      <c r="C9" s="13">
        <f t="shared" ref="C9:C33" si="0">D9/E9</f>
        <v>2</v>
      </c>
      <c r="D9" s="16">
        <v>118</v>
      </c>
      <c r="E9" s="15">
        <v>59</v>
      </c>
      <c r="F9" s="14" t="s">
        <v>19</v>
      </c>
      <c r="G9" s="12" t="s">
        <v>20</v>
      </c>
      <c r="H9" s="14" t="s">
        <v>78</v>
      </c>
      <c r="I9" s="14" t="s">
        <v>79</v>
      </c>
      <c r="J9" s="12"/>
      <c r="K9" s="1"/>
    </row>
    <row r="10" spans="1:11" x14ac:dyDescent="0.35">
      <c r="A10" s="13">
        <f>Tabel1[[#This Row],[Wk 24 Plants  ]]/Tabel1[[#This Row],[Plants per tray]]</f>
        <v>0</v>
      </c>
      <c r="B10" s="24">
        <v>0</v>
      </c>
      <c r="C10" s="13">
        <f t="shared" si="0"/>
        <v>2</v>
      </c>
      <c r="D10" s="16">
        <v>118</v>
      </c>
      <c r="E10" s="15">
        <v>59</v>
      </c>
      <c r="F10" s="14" t="s">
        <v>19</v>
      </c>
      <c r="G10" s="12" t="s">
        <v>20</v>
      </c>
      <c r="H10" s="14" t="s">
        <v>80</v>
      </c>
      <c r="I10" s="14" t="s">
        <v>81</v>
      </c>
      <c r="J10" s="12"/>
      <c r="K10" s="1"/>
    </row>
    <row r="11" spans="1:11" x14ac:dyDescent="0.35">
      <c r="A11" s="13">
        <f>Tabel1[[#This Row],[Wk 24 Plants  ]]/Tabel1[[#This Row],[Plants per tray]]</f>
        <v>6</v>
      </c>
      <c r="B11" s="24">
        <v>354</v>
      </c>
      <c r="C11" s="13">
        <f t="shared" si="0"/>
        <v>0</v>
      </c>
      <c r="D11" s="16">
        <v>0</v>
      </c>
      <c r="E11" s="15">
        <v>59</v>
      </c>
      <c r="F11" s="14" t="s">
        <v>19</v>
      </c>
      <c r="G11" s="12" t="s">
        <v>20</v>
      </c>
      <c r="H11" s="14" t="s">
        <v>21</v>
      </c>
      <c r="I11" s="14" t="s">
        <v>22</v>
      </c>
      <c r="J11" s="12"/>
      <c r="K11" s="1"/>
    </row>
    <row r="12" spans="1:11" x14ac:dyDescent="0.35">
      <c r="A12" s="13">
        <f>Tabel1[[#This Row],[Wk 24 Plants  ]]/Tabel1[[#This Row],[Plants per tray]]</f>
        <v>6</v>
      </c>
      <c r="B12" s="24">
        <v>354</v>
      </c>
      <c r="C12" s="13">
        <f t="shared" si="0"/>
        <v>0</v>
      </c>
      <c r="D12" s="16">
        <v>0</v>
      </c>
      <c r="E12" s="15">
        <v>59</v>
      </c>
      <c r="F12" s="14" t="s">
        <v>19</v>
      </c>
      <c r="G12" s="12" t="s">
        <v>20</v>
      </c>
      <c r="H12" s="14" t="s">
        <v>23</v>
      </c>
      <c r="I12" s="14" t="s">
        <v>24</v>
      </c>
      <c r="J12" s="12"/>
    </row>
    <row r="13" spans="1:11" x14ac:dyDescent="0.35">
      <c r="A13" s="13">
        <f>Tabel1[[#This Row],[Wk 24 Plants  ]]/Tabel1[[#This Row],[Plants per tray]]</f>
        <v>0</v>
      </c>
      <c r="B13" s="24">
        <v>0</v>
      </c>
      <c r="C13" s="13">
        <f t="shared" si="0"/>
        <v>2</v>
      </c>
      <c r="D13" s="16">
        <v>252</v>
      </c>
      <c r="E13" s="15">
        <v>126</v>
      </c>
      <c r="F13" s="14" t="s">
        <v>73</v>
      </c>
      <c r="G13" s="12" t="s">
        <v>20</v>
      </c>
      <c r="H13" s="14" t="s">
        <v>82</v>
      </c>
      <c r="I13" s="14" t="s">
        <v>83</v>
      </c>
      <c r="J13" s="12"/>
    </row>
    <row r="14" spans="1:11" ht="18" customHeight="1" x14ac:dyDescent="0.35">
      <c r="A14" s="13">
        <f>Tabel1[[#This Row],[Wk 24 Plants  ]]/Tabel1[[#This Row],[Plants per tray]]</f>
        <v>0</v>
      </c>
      <c r="B14" s="24">
        <v>0</v>
      </c>
      <c r="C14" s="13">
        <f t="shared" si="0"/>
        <v>1</v>
      </c>
      <c r="D14" s="16">
        <v>126</v>
      </c>
      <c r="E14" s="15">
        <v>126</v>
      </c>
      <c r="F14" s="14" t="s">
        <v>74</v>
      </c>
      <c r="G14" s="12" t="s">
        <v>20</v>
      </c>
      <c r="H14" s="14" t="s">
        <v>84</v>
      </c>
      <c r="I14" s="14" t="s">
        <v>85</v>
      </c>
      <c r="J14" s="12"/>
    </row>
    <row r="15" spans="1:11" ht="18" customHeight="1" x14ac:dyDescent="0.35">
      <c r="A15" s="13">
        <f>Tabel1[[#This Row],[Wk 24 Plants  ]]/Tabel1[[#This Row],[Plants per tray]]</f>
        <v>2</v>
      </c>
      <c r="B15" s="24">
        <v>252</v>
      </c>
      <c r="C15" s="13">
        <f t="shared" si="0"/>
        <v>2</v>
      </c>
      <c r="D15" s="16">
        <v>252</v>
      </c>
      <c r="E15" s="15">
        <v>126</v>
      </c>
      <c r="F15" s="14" t="s">
        <v>25</v>
      </c>
      <c r="G15" s="12" t="s">
        <v>20</v>
      </c>
      <c r="H15" s="14" t="s">
        <v>26</v>
      </c>
      <c r="I15" s="14" t="s">
        <v>27</v>
      </c>
      <c r="J15" s="12"/>
    </row>
    <row r="16" spans="1:11" ht="18" customHeight="1" x14ac:dyDescent="0.35">
      <c r="A16" s="13">
        <f>Tabel1[[#This Row],[Wk 24 Plants  ]]/Tabel1[[#This Row],[Plants per tray]]</f>
        <v>7</v>
      </c>
      <c r="B16" s="24">
        <v>882</v>
      </c>
      <c r="C16" s="13">
        <f t="shared" si="0"/>
        <v>0</v>
      </c>
      <c r="D16" s="16">
        <v>0</v>
      </c>
      <c r="E16" s="15">
        <v>126</v>
      </c>
      <c r="F16" s="14" t="s">
        <v>25</v>
      </c>
      <c r="G16" s="12" t="s">
        <v>20</v>
      </c>
      <c r="H16" s="14" t="s">
        <v>28</v>
      </c>
      <c r="I16" s="14" t="s">
        <v>29</v>
      </c>
      <c r="J16" s="12"/>
    </row>
    <row r="17" spans="1:10" ht="18" customHeight="1" x14ac:dyDescent="0.35">
      <c r="A17" s="13">
        <f>Tabel1[[#This Row],[Wk 24 Plants  ]]/Tabel1[[#This Row],[Plants per tray]]</f>
        <v>1</v>
      </c>
      <c r="B17" s="24">
        <v>126</v>
      </c>
      <c r="C17" s="13">
        <f t="shared" si="0"/>
        <v>2</v>
      </c>
      <c r="D17" s="16">
        <v>252</v>
      </c>
      <c r="E17" s="15">
        <v>126</v>
      </c>
      <c r="F17" s="14" t="s">
        <v>25</v>
      </c>
      <c r="G17" s="12" t="s">
        <v>20</v>
      </c>
      <c r="H17" s="14" t="s">
        <v>30</v>
      </c>
      <c r="I17" s="14" t="s">
        <v>31</v>
      </c>
      <c r="J17" s="12"/>
    </row>
    <row r="18" spans="1:10" x14ac:dyDescent="0.35">
      <c r="A18" s="13">
        <f>Tabel1[[#This Row],[Wk 24 Plants  ]]/Tabel1[[#This Row],[Plants per tray]]</f>
        <v>2</v>
      </c>
      <c r="B18" s="24">
        <v>252</v>
      </c>
      <c r="C18" s="13">
        <f t="shared" si="0"/>
        <v>4</v>
      </c>
      <c r="D18" s="16">
        <v>504</v>
      </c>
      <c r="E18" s="15">
        <v>126</v>
      </c>
      <c r="F18" s="14" t="s">
        <v>25</v>
      </c>
      <c r="G18" s="12" t="s">
        <v>20</v>
      </c>
      <c r="H18" s="14" t="s">
        <v>32</v>
      </c>
      <c r="I18" s="14" t="s">
        <v>33</v>
      </c>
      <c r="J18" s="12"/>
    </row>
    <row r="19" spans="1:10" x14ac:dyDescent="0.35">
      <c r="A19" s="13">
        <f>Tabel1[[#This Row],[Wk 24 Plants  ]]/Tabel1[[#This Row],[Plants per tray]]</f>
        <v>1</v>
      </c>
      <c r="B19" s="24">
        <v>126</v>
      </c>
      <c r="C19" s="13">
        <f t="shared" si="0"/>
        <v>2</v>
      </c>
      <c r="D19" s="16">
        <v>252</v>
      </c>
      <c r="E19" s="15">
        <v>126</v>
      </c>
      <c r="F19" s="14" t="s">
        <v>25</v>
      </c>
      <c r="G19" s="12" t="s">
        <v>20</v>
      </c>
      <c r="H19" s="14" t="s">
        <v>34</v>
      </c>
      <c r="I19" s="14" t="s">
        <v>35</v>
      </c>
      <c r="J19" s="12"/>
    </row>
    <row r="20" spans="1:10" x14ac:dyDescent="0.35">
      <c r="A20" s="13">
        <f>Tabel1[[#This Row],[Wk 24 Plants  ]]/Tabel1[[#This Row],[Plants per tray]]</f>
        <v>2</v>
      </c>
      <c r="B20" s="24">
        <v>252</v>
      </c>
      <c r="C20" s="13">
        <f t="shared" si="0"/>
        <v>0</v>
      </c>
      <c r="D20" s="16">
        <v>0</v>
      </c>
      <c r="E20" s="15">
        <v>126</v>
      </c>
      <c r="F20" s="14" t="s">
        <v>75</v>
      </c>
      <c r="G20" s="12" t="s">
        <v>20</v>
      </c>
      <c r="H20" s="14" t="s">
        <v>86</v>
      </c>
      <c r="I20" s="14" t="s">
        <v>87</v>
      </c>
      <c r="J20" s="12"/>
    </row>
    <row r="21" spans="1:10" x14ac:dyDescent="0.35">
      <c r="A21" s="13">
        <f>Tabel1[[#This Row],[Wk 24 Plants  ]]/Tabel1[[#This Row],[Plants per tray]]</f>
        <v>1</v>
      </c>
      <c r="B21" s="24">
        <v>126</v>
      </c>
      <c r="C21" s="13">
        <f t="shared" si="0"/>
        <v>0</v>
      </c>
      <c r="D21" s="16">
        <v>0</v>
      </c>
      <c r="E21" s="15">
        <v>126</v>
      </c>
      <c r="F21" s="14" t="s">
        <v>75</v>
      </c>
      <c r="G21" s="12" t="s">
        <v>20</v>
      </c>
      <c r="H21" s="14" t="s">
        <v>88</v>
      </c>
      <c r="I21" s="14" t="s">
        <v>89</v>
      </c>
      <c r="J21" s="12"/>
    </row>
    <row r="22" spans="1:10" x14ac:dyDescent="0.35">
      <c r="A22" s="13">
        <f>Tabel1[[#This Row],[Wk 24 Plants  ]]/Tabel1[[#This Row],[Plants per tray]]</f>
        <v>0</v>
      </c>
      <c r="B22" s="24">
        <v>0</v>
      </c>
      <c r="C22" s="13">
        <f t="shared" si="0"/>
        <v>1</v>
      </c>
      <c r="D22" s="16">
        <v>126</v>
      </c>
      <c r="E22" s="15">
        <v>126</v>
      </c>
      <c r="F22" s="14" t="s">
        <v>75</v>
      </c>
      <c r="G22" s="12" t="s">
        <v>20</v>
      </c>
      <c r="H22" s="14" t="s">
        <v>90</v>
      </c>
      <c r="I22" s="14" t="s">
        <v>91</v>
      </c>
      <c r="J22" s="12"/>
    </row>
    <row r="23" spans="1:10" x14ac:dyDescent="0.35">
      <c r="A23" s="13">
        <f>Tabel1[[#This Row],[Wk 24 Plants  ]]/Tabel1[[#This Row],[Plants per tray]]</f>
        <v>0</v>
      </c>
      <c r="B23" s="24">
        <v>0</v>
      </c>
      <c r="C23" s="13">
        <f t="shared" si="0"/>
        <v>1</v>
      </c>
      <c r="D23" s="16">
        <v>126</v>
      </c>
      <c r="E23" s="15">
        <v>126</v>
      </c>
      <c r="F23" s="14" t="s">
        <v>75</v>
      </c>
      <c r="G23" s="12" t="s">
        <v>20</v>
      </c>
      <c r="H23" s="14" t="s">
        <v>92</v>
      </c>
      <c r="I23" s="14" t="s">
        <v>93</v>
      </c>
      <c r="J23" s="12"/>
    </row>
    <row r="24" spans="1:10" x14ac:dyDescent="0.35">
      <c r="A24" s="13">
        <f>Tabel1[[#This Row],[Wk 24 Plants  ]]/Tabel1[[#This Row],[Plants per tray]]</f>
        <v>0</v>
      </c>
      <c r="B24" s="24">
        <v>0</v>
      </c>
      <c r="C24" s="13">
        <f t="shared" si="0"/>
        <v>1</v>
      </c>
      <c r="D24" s="16">
        <v>126</v>
      </c>
      <c r="E24" s="15">
        <v>126</v>
      </c>
      <c r="F24" s="14" t="s">
        <v>75</v>
      </c>
      <c r="G24" s="12" t="s">
        <v>20</v>
      </c>
      <c r="H24" s="14" t="s">
        <v>94</v>
      </c>
      <c r="I24" s="14" t="s">
        <v>95</v>
      </c>
      <c r="J24" s="12"/>
    </row>
    <row r="25" spans="1:10" x14ac:dyDescent="0.35">
      <c r="A25" s="13">
        <f>Tabel1[[#This Row],[Wk 24 Plants  ]]/Tabel1[[#This Row],[Plants per tray]]</f>
        <v>1</v>
      </c>
      <c r="B25" s="24">
        <v>126</v>
      </c>
      <c r="C25" s="13">
        <f t="shared" si="0"/>
        <v>0</v>
      </c>
      <c r="D25" s="16">
        <v>0</v>
      </c>
      <c r="E25" s="15">
        <v>126</v>
      </c>
      <c r="F25" s="14" t="s">
        <v>36</v>
      </c>
      <c r="G25" s="12" t="s">
        <v>20</v>
      </c>
      <c r="H25" s="14" t="s">
        <v>37</v>
      </c>
      <c r="I25" s="14" t="s">
        <v>38</v>
      </c>
      <c r="J25" s="12"/>
    </row>
    <row r="26" spans="1:10" x14ac:dyDescent="0.35">
      <c r="A26" s="13">
        <f>Tabel1[[#This Row],[Wk 24 Plants  ]]/Tabel1[[#This Row],[Plants per tray]]</f>
        <v>1</v>
      </c>
      <c r="B26" s="24">
        <v>126</v>
      </c>
      <c r="C26" s="13">
        <f t="shared" si="0"/>
        <v>2</v>
      </c>
      <c r="D26" s="16">
        <v>252</v>
      </c>
      <c r="E26" s="15">
        <v>126</v>
      </c>
      <c r="F26" s="14" t="s">
        <v>36</v>
      </c>
      <c r="G26" s="12" t="s">
        <v>20</v>
      </c>
      <c r="H26" s="14" t="s">
        <v>39</v>
      </c>
      <c r="I26" s="14" t="s">
        <v>40</v>
      </c>
      <c r="J26" s="12"/>
    </row>
    <row r="27" spans="1:10" x14ac:dyDescent="0.35">
      <c r="A27" s="13">
        <f>Tabel1[[#This Row],[Wk 24 Plants  ]]/Tabel1[[#This Row],[Plants per tray]]</f>
        <v>1</v>
      </c>
      <c r="B27" s="24">
        <v>126</v>
      </c>
      <c r="C27" s="13">
        <f t="shared" si="0"/>
        <v>1</v>
      </c>
      <c r="D27" s="16">
        <v>126</v>
      </c>
      <c r="E27" s="15">
        <v>126</v>
      </c>
      <c r="F27" s="14" t="s">
        <v>36</v>
      </c>
      <c r="G27" s="12" t="s">
        <v>20</v>
      </c>
      <c r="H27" s="14" t="s">
        <v>41</v>
      </c>
      <c r="I27" s="14" t="s">
        <v>42</v>
      </c>
      <c r="J27" s="12"/>
    </row>
    <row r="28" spans="1:10" x14ac:dyDescent="0.35">
      <c r="A28" s="13">
        <f>Tabel1[[#This Row],[Wk 24 Plants  ]]/Tabel1[[#This Row],[Plants per tray]]</f>
        <v>0</v>
      </c>
      <c r="B28" s="24">
        <v>0</v>
      </c>
      <c r="C28" s="13">
        <f t="shared" si="0"/>
        <v>1</v>
      </c>
      <c r="D28" s="16">
        <v>126</v>
      </c>
      <c r="E28" s="15">
        <v>126</v>
      </c>
      <c r="F28" s="14" t="s">
        <v>36</v>
      </c>
      <c r="G28" s="12" t="s">
        <v>20</v>
      </c>
      <c r="H28" s="14" t="s">
        <v>96</v>
      </c>
      <c r="I28" s="14" t="s">
        <v>97</v>
      </c>
      <c r="J28" s="12"/>
    </row>
    <row r="29" spans="1:10" x14ac:dyDescent="0.35">
      <c r="A29" s="13">
        <f>Tabel1[[#This Row],[Wk 24 Plants  ]]/Tabel1[[#This Row],[Plants per tray]]</f>
        <v>0</v>
      </c>
      <c r="B29" s="24">
        <v>0</v>
      </c>
      <c r="C29" s="13">
        <f t="shared" si="0"/>
        <v>5</v>
      </c>
      <c r="D29" s="16">
        <v>630</v>
      </c>
      <c r="E29" s="15">
        <v>126</v>
      </c>
      <c r="F29" s="14" t="s">
        <v>36</v>
      </c>
      <c r="G29" s="12" t="s">
        <v>20</v>
      </c>
      <c r="H29" s="14" t="s">
        <v>98</v>
      </c>
      <c r="I29" s="14" t="s">
        <v>99</v>
      </c>
      <c r="J29" s="12"/>
    </row>
    <row r="30" spans="1:10" x14ac:dyDescent="0.35">
      <c r="A30" s="13">
        <f>Tabel1[[#This Row],[Wk 24 Plants  ]]/Tabel1[[#This Row],[Plants per tray]]</f>
        <v>0</v>
      </c>
      <c r="B30" s="24">
        <v>0</v>
      </c>
      <c r="C30" s="13">
        <f t="shared" si="0"/>
        <v>3</v>
      </c>
      <c r="D30" s="16">
        <v>378</v>
      </c>
      <c r="E30" s="15">
        <v>126</v>
      </c>
      <c r="F30" s="14" t="s">
        <v>36</v>
      </c>
      <c r="G30" s="12" t="s">
        <v>20</v>
      </c>
      <c r="H30" s="14" t="s">
        <v>100</v>
      </c>
      <c r="I30" s="14" t="s">
        <v>101</v>
      </c>
      <c r="J30" s="12"/>
    </row>
    <row r="31" spans="1:10" x14ac:dyDescent="0.35">
      <c r="A31" s="13">
        <f>Tabel1[[#This Row],[Wk 24 Plants  ]]/Tabel1[[#This Row],[Plants per tray]]</f>
        <v>1</v>
      </c>
      <c r="B31" s="24">
        <v>126</v>
      </c>
      <c r="C31" s="13">
        <f t="shared" si="0"/>
        <v>0</v>
      </c>
      <c r="D31" s="16">
        <v>0</v>
      </c>
      <c r="E31" s="15">
        <v>126</v>
      </c>
      <c r="F31" s="14" t="s">
        <v>36</v>
      </c>
      <c r="G31" s="12" t="s">
        <v>20</v>
      </c>
      <c r="H31" s="14" t="s">
        <v>43</v>
      </c>
      <c r="I31" s="14" t="s">
        <v>44</v>
      </c>
      <c r="J31" s="12"/>
    </row>
    <row r="32" spans="1:10" x14ac:dyDescent="0.35">
      <c r="A32" s="13">
        <f>Tabel1[[#This Row],[Wk 24 Plants  ]]/Tabel1[[#This Row],[Plants per tray]]</f>
        <v>1</v>
      </c>
      <c r="B32" s="24">
        <v>126</v>
      </c>
      <c r="C32" s="13">
        <f t="shared" si="0"/>
        <v>0</v>
      </c>
      <c r="D32" s="16">
        <v>0</v>
      </c>
      <c r="E32" s="15">
        <v>126</v>
      </c>
      <c r="F32" s="14" t="s">
        <v>36</v>
      </c>
      <c r="G32" s="12" t="s">
        <v>20</v>
      </c>
      <c r="H32" s="14" t="s">
        <v>45</v>
      </c>
      <c r="I32" s="14" t="s">
        <v>46</v>
      </c>
      <c r="J32" s="12"/>
    </row>
    <row r="33" spans="1:10" x14ac:dyDescent="0.35">
      <c r="A33" s="13">
        <f>Tabel1[[#This Row],[Wk 24 Plants  ]]/Tabel1[[#This Row],[Plants per tray]]</f>
        <v>1</v>
      </c>
      <c r="B33" s="24">
        <v>126</v>
      </c>
      <c r="C33" s="13">
        <f t="shared" si="0"/>
        <v>0</v>
      </c>
      <c r="D33" s="16">
        <v>0</v>
      </c>
      <c r="E33" s="15">
        <v>126</v>
      </c>
      <c r="F33" s="14" t="s">
        <v>36</v>
      </c>
      <c r="G33" s="12" t="s">
        <v>20</v>
      </c>
      <c r="H33" s="14" t="s">
        <v>47</v>
      </c>
      <c r="I33" s="14" t="s">
        <v>48</v>
      </c>
      <c r="J33" s="12"/>
    </row>
    <row r="34" spans="1:10" x14ac:dyDescent="0.35">
      <c r="A34" s="20">
        <f>Tabel1[[#This Row],[Wk 24 Plants  ]]/Tabel1[[#This Row],[Plants per tray]]</f>
        <v>0</v>
      </c>
      <c r="B34" s="24">
        <v>0</v>
      </c>
      <c r="C34" s="21">
        <f t="shared" ref="C34:C55" si="1">D34/E34</f>
        <v>2</v>
      </c>
      <c r="D34" s="16">
        <v>252</v>
      </c>
      <c r="E34" s="15">
        <v>126</v>
      </c>
      <c r="F34" s="14" t="s">
        <v>36</v>
      </c>
      <c r="G34" s="12" t="s">
        <v>20</v>
      </c>
      <c r="H34" s="14" t="s">
        <v>102</v>
      </c>
      <c r="I34" s="14" t="s">
        <v>103</v>
      </c>
      <c r="J34" s="12"/>
    </row>
    <row r="35" spans="1:10" x14ac:dyDescent="0.35">
      <c r="A35" s="20">
        <f>Tabel1[[#This Row],[Wk 24 Plants  ]]/Tabel1[[#This Row],[Plants per tray]]</f>
        <v>0</v>
      </c>
      <c r="B35" s="24">
        <v>0</v>
      </c>
      <c r="C35" s="21">
        <f t="shared" si="1"/>
        <v>2</v>
      </c>
      <c r="D35" s="16">
        <v>252</v>
      </c>
      <c r="E35" s="15">
        <v>126</v>
      </c>
      <c r="F35" s="14" t="s">
        <v>36</v>
      </c>
      <c r="G35" s="12" t="s">
        <v>20</v>
      </c>
      <c r="H35" s="14" t="s">
        <v>49</v>
      </c>
      <c r="I35" s="14" t="s">
        <v>50</v>
      </c>
      <c r="J35" s="12"/>
    </row>
    <row r="36" spans="1:10" x14ac:dyDescent="0.35">
      <c r="A36" s="20">
        <f>Tabel1[[#This Row],[Wk 24 Plants  ]]/Tabel1[[#This Row],[Plants per tray]]</f>
        <v>1</v>
      </c>
      <c r="B36" s="24">
        <v>126</v>
      </c>
      <c r="C36" s="21">
        <f t="shared" si="1"/>
        <v>0</v>
      </c>
      <c r="D36" s="16">
        <v>0</v>
      </c>
      <c r="E36" s="15">
        <v>126</v>
      </c>
      <c r="F36" s="14" t="s">
        <v>36</v>
      </c>
      <c r="G36" s="12" t="s">
        <v>20</v>
      </c>
      <c r="H36" s="14" t="s">
        <v>51</v>
      </c>
      <c r="I36" s="14" t="s">
        <v>52</v>
      </c>
      <c r="J36" s="12"/>
    </row>
    <row r="37" spans="1:10" x14ac:dyDescent="0.35">
      <c r="A37" s="20">
        <f>Tabel1[[#This Row],[Wk 24 Plants  ]]/Tabel1[[#This Row],[Plants per tray]]</f>
        <v>1</v>
      </c>
      <c r="B37" s="24">
        <v>126</v>
      </c>
      <c r="C37" s="21">
        <f t="shared" si="1"/>
        <v>0</v>
      </c>
      <c r="D37" s="16">
        <v>0</v>
      </c>
      <c r="E37" s="15">
        <v>126</v>
      </c>
      <c r="F37" s="14" t="s">
        <v>36</v>
      </c>
      <c r="G37" s="12" t="s">
        <v>20</v>
      </c>
      <c r="H37" s="14" t="s">
        <v>53</v>
      </c>
      <c r="I37" s="14" t="s">
        <v>54</v>
      </c>
      <c r="J37" s="12"/>
    </row>
    <row r="38" spans="1:10" x14ac:dyDescent="0.35">
      <c r="A38" s="20">
        <f>Tabel1[[#This Row],[Wk 24 Plants  ]]/Tabel1[[#This Row],[Plants per tray]]</f>
        <v>1</v>
      </c>
      <c r="B38" s="24">
        <v>126</v>
      </c>
      <c r="C38" s="21">
        <f t="shared" si="1"/>
        <v>0</v>
      </c>
      <c r="D38" s="16">
        <v>0</v>
      </c>
      <c r="E38" s="15">
        <v>126</v>
      </c>
      <c r="F38" s="14" t="s">
        <v>36</v>
      </c>
      <c r="G38" s="12" t="s">
        <v>20</v>
      </c>
      <c r="H38" s="14" t="s">
        <v>55</v>
      </c>
      <c r="I38" s="14" t="s">
        <v>56</v>
      </c>
      <c r="J38" s="12"/>
    </row>
    <row r="39" spans="1:10" x14ac:dyDescent="0.35">
      <c r="A39" s="20">
        <f>Tabel1[[#This Row],[Wk 24 Plants  ]]/Tabel1[[#This Row],[Plants per tray]]</f>
        <v>0</v>
      </c>
      <c r="B39" s="24">
        <v>0</v>
      </c>
      <c r="C39" s="21">
        <f t="shared" si="1"/>
        <v>2</v>
      </c>
      <c r="D39" s="16">
        <v>252</v>
      </c>
      <c r="E39" s="15">
        <v>126</v>
      </c>
      <c r="F39" s="14" t="s">
        <v>36</v>
      </c>
      <c r="G39" s="12" t="s">
        <v>20</v>
      </c>
      <c r="H39" s="14" t="s">
        <v>104</v>
      </c>
      <c r="I39" s="14" t="s">
        <v>105</v>
      </c>
      <c r="J39" s="12"/>
    </row>
    <row r="40" spans="1:10" x14ac:dyDescent="0.35">
      <c r="A40" s="20">
        <f>Tabel1[[#This Row],[Wk 24 Plants  ]]/Tabel1[[#This Row],[Plants per tray]]</f>
        <v>0</v>
      </c>
      <c r="B40" s="24">
        <v>0</v>
      </c>
      <c r="C40" s="21">
        <f t="shared" si="1"/>
        <v>2</v>
      </c>
      <c r="D40" s="16">
        <v>252</v>
      </c>
      <c r="E40" s="15">
        <v>126</v>
      </c>
      <c r="F40" s="14" t="s">
        <v>36</v>
      </c>
      <c r="G40" s="12" t="s">
        <v>20</v>
      </c>
      <c r="H40" s="14" t="s">
        <v>106</v>
      </c>
      <c r="I40" s="14" t="s">
        <v>107</v>
      </c>
      <c r="J40" s="12"/>
    </row>
    <row r="41" spans="1:10" x14ac:dyDescent="0.35">
      <c r="A41" s="20">
        <f>Tabel1[[#This Row],[Wk 24 Plants  ]]/Tabel1[[#This Row],[Plants per tray]]</f>
        <v>0</v>
      </c>
      <c r="B41" s="24">
        <v>0</v>
      </c>
      <c r="C41" s="21">
        <f t="shared" si="1"/>
        <v>2</v>
      </c>
      <c r="D41" s="16">
        <v>252</v>
      </c>
      <c r="E41" s="15">
        <v>126</v>
      </c>
      <c r="F41" s="14" t="s">
        <v>36</v>
      </c>
      <c r="G41" s="12" t="s">
        <v>20</v>
      </c>
      <c r="H41" s="14" t="s">
        <v>108</v>
      </c>
      <c r="I41" s="14" t="s">
        <v>109</v>
      </c>
      <c r="J41" s="12"/>
    </row>
    <row r="42" spans="1:10" x14ac:dyDescent="0.35">
      <c r="A42" s="20">
        <f>Tabel1[[#This Row],[Wk 24 Plants  ]]/Tabel1[[#This Row],[Plants per tray]]</f>
        <v>0</v>
      </c>
      <c r="B42" s="24">
        <v>0</v>
      </c>
      <c r="C42" s="21">
        <f t="shared" si="1"/>
        <v>1</v>
      </c>
      <c r="D42" s="16">
        <v>126</v>
      </c>
      <c r="E42" s="15">
        <v>126</v>
      </c>
      <c r="F42" s="14" t="s">
        <v>36</v>
      </c>
      <c r="G42" s="12" t="s">
        <v>20</v>
      </c>
      <c r="H42" s="14" t="s">
        <v>110</v>
      </c>
      <c r="I42" s="14" t="s">
        <v>111</v>
      </c>
      <c r="J42" s="12"/>
    </row>
    <row r="43" spans="1:10" x14ac:dyDescent="0.35">
      <c r="A43" s="20">
        <f>Tabel1[[#This Row],[Wk 24 Plants  ]]/Tabel1[[#This Row],[Plants per tray]]</f>
        <v>26</v>
      </c>
      <c r="B43" s="24">
        <v>2158</v>
      </c>
      <c r="C43" s="21">
        <f t="shared" si="1"/>
        <v>26</v>
      </c>
      <c r="D43" s="16">
        <v>2158</v>
      </c>
      <c r="E43" s="22">
        <v>83</v>
      </c>
      <c r="F43" s="14" t="s">
        <v>57</v>
      </c>
      <c r="G43" s="12" t="s">
        <v>20</v>
      </c>
      <c r="H43" s="14" t="s">
        <v>112</v>
      </c>
      <c r="I43" s="14" t="s">
        <v>113</v>
      </c>
      <c r="J43" s="12"/>
    </row>
    <row r="44" spans="1:10" x14ac:dyDescent="0.35">
      <c r="A44" s="20">
        <f>Tabel1[[#This Row],[Wk 24 Plants  ]]/Tabel1[[#This Row],[Plants per tray]]</f>
        <v>18</v>
      </c>
      <c r="B44" s="24">
        <v>1494</v>
      </c>
      <c r="C44" s="21">
        <f t="shared" si="1"/>
        <v>18</v>
      </c>
      <c r="D44" s="16">
        <v>1494</v>
      </c>
      <c r="E44" s="22">
        <v>83</v>
      </c>
      <c r="F44" s="14" t="s">
        <v>57</v>
      </c>
      <c r="G44" s="12" t="s">
        <v>20</v>
      </c>
      <c r="H44" s="14" t="s">
        <v>114</v>
      </c>
      <c r="I44" s="14" t="s">
        <v>115</v>
      </c>
      <c r="J44" s="12"/>
    </row>
    <row r="45" spans="1:10" x14ac:dyDescent="0.35">
      <c r="A45" s="20">
        <f>Tabel1[[#This Row],[Wk 24 Plants  ]]/Tabel1[[#This Row],[Plants per tray]]</f>
        <v>1</v>
      </c>
      <c r="B45" s="24">
        <v>83</v>
      </c>
      <c r="C45" s="21">
        <f t="shared" si="1"/>
        <v>0</v>
      </c>
      <c r="D45" s="16">
        <v>0</v>
      </c>
      <c r="E45" s="22">
        <v>83</v>
      </c>
      <c r="F45" s="14" t="s">
        <v>57</v>
      </c>
      <c r="G45" s="12" t="s">
        <v>20</v>
      </c>
      <c r="H45" s="14" t="s">
        <v>58</v>
      </c>
      <c r="I45" s="14" t="s">
        <v>59</v>
      </c>
      <c r="J45" s="12"/>
    </row>
    <row r="46" spans="1:10" x14ac:dyDescent="0.35">
      <c r="A46" s="20">
        <f>Tabel1[[#This Row],[Wk 24 Plants  ]]/Tabel1[[#This Row],[Plants per tray]]</f>
        <v>115.80952380952381</v>
      </c>
      <c r="B46" s="24">
        <v>14592</v>
      </c>
      <c r="C46" s="21">
        <f t="shared" si="1"/>
        <v>35.555555555555557</v>
      </c>
      <c r="D46" s="16">
        <v>4480</v>
      </c>
      <c r="E46" s="15">
        <v>126</v>
      </c>
      <c r="F46" s="14" t="s">
        <v>60</v>
      </c>
      <c r="G46" s="12" t="s">
        <v>20</v>
      </c>
      <c r="H46" s="14" t="s">
        <v>67</v>
      </c>
      <c r="I46" s="14" t="s">
        <v>68</v>
      </c>
      <c r="J46" s="12"/>
    </row>
    <row r="47" spans="1:10" x14ac:dyDescent="0.35">
      <c r="A47" s="20">
        <f>Tabel1[[#This Row],[Wk 24 Plants  ]]/Tabel1[[#This Row],[Plants per tray]]</f>
        <v>23.365079365079364</v>
      </c>
      <c r="B47" s="24">
        <v>2944</v>
      </c>
      <c r="C47" s="21">
        <f t="shared" si="1"/>
        <v>153.39682539682539</v>
      </c>
      <c r="D47" s="16">
        <v>19328</v>
      </c>
      <c r="E47" s="15">
        <v>126</v>
      </c>
      <c r="F47" s="14" t="s">
        <v>60</v>
      </c>
      <c r="G47" s="12" t="s">
        <v>20</v>
      </c>
      <c r="H47" s="14" t="s">
        <v>65</v>
      </c>
      <c r="I47" s="14" t="s">
        <v>66</v>
      </c>
      <c r="J47" s="12"/>
    </row>
    <row r="48" spans="1:10" x14ac:dyDescent="0.35">
      <c r="A48" s="20">
        <f>Tabel1[[#This Row],[Wk 24 Plants  ]]/Tabel1[[#This Row],[Plants per tray]]</f>
        <v>28.444444444444443</v>
      </c>
      <c r="B48" s="24">
        <v>3584</v>
      </c>
      <c r="C48" s="21">
        <f t="shared" si="1"/>
        <v>0</v>
      </c>
      <c r="D48" s="16">
        <v>0</v>
      </c>
      <c r="E48" s="15">
        <v>126</v>
      </c>
      <c r="F48" s="14" t="s">
        <v>60</v>
      </c>
      <c r="G48" s="12" t="s">
        <v>20</v>
      </c>
      <c r="H48" s="14" t="s">
        <v>69</v>
      </c>
      <c r="I48" s="14" t="s">
        <v>70</v>
      </c>
      <c r="J48" s="12"/>
    </row>
    <row r="49" spans="1:10" x14ac:dyDescent="0.35">
      <c r="A49" s="20">
        <f>Tabel1[[#This Row],[Wk 24 Plants  ]]/Tabel1[[#This Row],[Plants per tray]]</f>
        <v>2.0317460317460316</v>
      </c>
      <c r="B49" s="24">
        <v>256</v>
      </c>
      <c r="C49" s="21">
        <f t="shared" si="1"/>
        <v>6.0952380952380949</v>
      </c>
      <c r="D49" s="16">
        <v>768</v>
      </c>
      <c r="E49" s="15">
        <v>126</v>
      </c>
      <c r="F49" s="14" t="s">
        <v>60</v>
      </c>
      <c r="G49" s="12" t="s">
        <v>20</v>
      </c>
      <c r="H49" s="14" t="s">
        <v>116</v>
      </c>
      <c r="I49" s="14" t="s">
        <v>117</v>
      </c>
      <c r="J49" s="12"/>
    </row>
    <row r="50" spans="1:10" x14ac:dyDescent="0.35">
      <c r="A50" s="20">
        <f>Tabel1[[#This Row],[Wk 24 Plants  ]]/Tabel1[[#This Row],[Plants per tray]]</f>
        <v>0</v>
      </c>
      <c r="B50" s="24">
        <v>0</v>
      </c>
      <c r="C50" s="21">
        <f t="shared" si="1"/>
        <v>4.0634920634920633</v>
      </c>
      <c r="D50" s="16">
        <v>512</v>
      </c>
      <c r="E50" s="15">
        <v>126</v>
      </c>
      <c r="F50" s="14" t="s">
        <v>60</v>
      </c>
      <c r="G50" s="12" t="s">
        <v>20</v>
      </c>
      <c r="H50" s="14" t="s">
        <v>61</v>
      </c>
      <c r="I50" s="14" t="s">
        <v>62</v>
      </c>
      <c r="J50" s="12"/>
    </row>
    <row r="51" spans="1:10" x14ac:dyDescent="0.35">
      <c r="A51" s="20">
        <f>Tabel1[[#This Row],[Wk 24 Plants  ]]/Tabel1[[#This Row],[Plants per tray]]</f>
        <v>8.1269841269841265</v>
      </c>
      <c r="B51" s="24">
        <v>1024</v>
      </c>
      <c r="C51" s="21">
        <f t="shared" si="1"/>
        <v>19.301587301587301</v>
      </c>
      <c r="D51" s="16">
        <v>2432</v>
      </c>
      <c r="E51" s="15">
        <v>126</v>
      </c>
      <c r="F51" s="14" t="s">
        <v>60</v>
      </c>
      <c r="G51" s="12" t="s">
        <v>20</v>
      </c>
      <c r="H51" s="14" t="s">
        <v>71</v>
      </c>
      <c r="I51" s="14" t="s">
        <v>72</v>
      </c>
      <c r="J51" s="12"/>
    </row>
    <row r="52" spans="1:10" x14ac:dyDescent="0.35">
      <c r="A52" s="20">
        <f>Tabel1[[#This Row],[Wk 24 Plants  ]]/Tabel1[[#This Row],[Plants per tray]]</f>
        <v>0</v>
      </c>
      <c r="B52" s="24">
        <v>0</v>
      </c>
      <c r="C52" s="21">
        <f t="shared" si="1"/>
        <v>93.460317460317455</v>
      </c>
      <c r="D52" s="16">
        <v>11776</v>
      </c>
      <c r="E52" s="15">
        <v>126</v>
      </c>
      <c r="F52" s="14" t="s">
        <v>60</v>
      </c>
      <c r="G52" s="12" t="s">
        <v>20</v>
      </c>
      <c r="H52" s="14" t="s">
        <v>63</v>
      </c>
      <c r="I52" s="14" t="s">
        <v>64</v>
      </c>
      <c r="J52" s="12"/>
    </row>
    <row r="53" spans="1:10" x14ac:dyDescent="0.35">
      <c r="A53" s="20">
        <f>Tabel1[[#This Row],[Wk 24 Plants  ]]/Tabel1[[#This Row],[Plants per tray]]</f>
        <v>2</v>
      </c>
      <c r="B53" s="24">
        <v>118</v>
      </c>
      <c r="C53" s="21">
        <f t="shared" si="1"/>
        <v>0</v>
      </c>
      <c r="D53" s="16">
        <v>0</v>
      </c>
      <c r="E53" s="22">
        <v>59</v>
      </c>
      <c r="F53" s="14" t="s">
        <v>76</v>
      </c>
      <c r="G53" s="12" t="s">
        <v>20</v>
      </c>
      <c r="H53" s="14" t="s">
        <v>118</v>
      </c>
      <c r="I53" s="14" t="s">
        <v>119</v>
      </c>
      <c r="J53" s="12"/>
    </row>
    <row r="54" spans="1:10" x14ac:dyDescent="0.35">
      <c r="A54" s="20">
        <f>Tabel1[[#This Row],[Wk 24 Plants  ]]/Tabel1[[#This Row],[Plants per tray]]</f>
        <v>0</v>
      </c>
      <c r="B54" s="24">
        <v>0</v>
      </c>
      <c r="C54" s="21">
        <f t="shared" si="1"/>
        <v>2</v>
      </c>
      <c r="D54" s="16">
        <v>252</v>
      </c>
      <c r="E54" s="15">
        <v>126</v>
      </c>
      <c r="F54" s="14" t="s">
        <v>77</v>
      </c>
      <c r="G54" s="12" t="s">
        <v>20</v>
      </c>
      <c r="H54" s="14" t="s">
        <v>120</v>
      </c>
      <c r="I54" s="14" t="s">
        <v>121</v>
      </c>
      <c r="J54" s="12"/>
    </row>
    <row r="55" spans="1:10" x14ac:dyDescent="0.35">
      <c r="A55" s="20">
        <f>Tabel1[[#This Row],[Wk 24 Plants  ]]/Tabel1[[#This Row],[Plants per tray]]</f>
        <v>0</v>
      </c>
      <c r="B55" s="24">
        <v>0</v>
      </c>
      <c r="C55" s="21">
        <f t="shared" si="1"/>
        <v>1</v>
      </c>
      <c r="D55" s="16">
        <v>126</v>
      </c>
      <c r="E55" s="15">
        <v>126</v>
      </c>
      <c r="F55" s="14" t="s">
        <v>77</v>
      </c>
      <c r="G55" s="12" t="s">
        <v>20</v>
      </c>
      <c r="H55" s="14" t="s">
        <v>122</v>
      </c>
      <c r="I55" s="14" t="s">
        <v>123</v>
      </c>
      <c r="J55" s="12"/>
    </row>
  </sheetData>
  <mergeCells count="3">
    <mergeCell ref="A7:B7"/>
    <mergeCell ref="C7:D7"/>
    <mergeCell ref="A6:D6"/>
  </mergeCells>
  <phoneticPr fontId="12" type="noConversion"/>
  <conditionalFormatting sqref="B9:B55 D9:D55">
    <cfRule type="cellIs" dxfId="8" priority="4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885F5F347F48AC5527EFDD18F527" ma:contentTypeVersion="4" ma:contentTypeDescription="Een nieuw document maken." ma:contentTypeScope="" ma:versionID="aa447b74f64fb0f9542ceeaa5e559b6d">
  <xsd:schema xmlns:xsd="http://www.w3.org/2001/XMLSchema" xmlns:xs="http://www.w3.org/2001/XMLSchema" xmlns:p="http://schemas.microsoft.com/office/2006/metadata/properties" xmlns:ns2="b6dd8e78-c9da-4f9e-a86c-7c03bbd4d90e" targetNamespace="http://schemas.microsoft.com/office/2006/metadata/properties" ma:root="true" ma:fieldsID="5864fcddacc7dab5b35e12df7b534967" ns2:_="">
    <xsd:import namespace="b6dd8e78-c9da-4f9e-a86c-7c03bbd4d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8e78-c9da-4f9e-a86c-7c03bbd4d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975EF-1346-4FE8-B2AD-B61ED4668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8e78-c9da-4f9e-a86c-7c03bbd4d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540BE4-E584-4F75-B1B7-82AD215F3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C21B9-9D1C-411A-BA0F-B09113A6BD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Cuttings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Christiaan Reijnders</dc:creator>
  <cp:keywords/>
  <dc:description/>
  <cp:lastModifiedBy>Nathalie Kortekaas</cp:lastModifiedBy>
  <cp:revision/>
  <dcterms:created xsi:type="dcterms:W3CDTF">2026-03-04T15:13:44Z</dcterms:created>
  <dcterms:modified xsi:type="dcterms:W3CDTF">2026-06-03T12:28:48Z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0x0101001AD2885F5F347F48AC5527EFDD18F527</vt:lpwstr>
  </property>
</Properties>
</file>